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<sst xmlns="http://schemas.openxmlformats.org/spreadsheetml/2006/main" count="35" uniqueCount="35">
  <si>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</si>
  <si>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ICG231</t>
  </si>
  <si>
    <t xml:space="preserve">Ud</t>
  </si>
  <si>
    <t xml:space="preserve">Caldera a gas, doméstica, de condensación, mural, para calefacción.</t>
  </si>
  <si>
    <r>
      <rPr>
        <sz val="8.25"/>
        <color rgb="FF000000"/>
        <rFont val="Arial"/>
        <family val="2"/>
      </rPr>
      <t xml:space="preserve">Caldera mural a gas N, con recuperación de calor por condensación de los productos de la combustión, para calefacción con sistema de combustión FlameFit, para uso interior, cámara de combustión estanca, encendido electrónico, sin llama piloto, preparada para funcionar con gas natural enriquecido con hidrógeno, modelo Thema MiConnect AS 30-CS/1-Cf (N-ES) "SAUNIER DUVAL", potencia en calefacción (50/30°C) de 4,4 a 32,8 kW, potencia en calefacción (80/60°C) de 3,9 a 29,8 kW, rendimiento en calefacción (50/30°C) 107,2%, rendimiento en calefacción (80/60°C) 97%, eficiencia energética clase A, de 740x418x344 mm, con control modulante MiSet Radio (SRT 380f), vía radio, con pantalla táctil, programación de la producción de A.C.S. y de la calefacción, regulación de la temperatura de impulsión por curva de calefacción y sonda de temperatura exterior inalámbrica y control desde smartphone o tablet mediante aplicación para IOS (iPhone e iPad) y Android, placa de conexiones de la caldera y conducto para evacuación de humos. Accesorios: neutralizador de condensados. Totalmente montada, conexionada y probada.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</si>
  <si>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</si>
  <si>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</si>
  <si>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</si>
  <si>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</si>
  <si>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</si>
  <si>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</si>
  <si>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</si>
  <si>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mt38cmd126f</t>
  </si>
  <si>
    <t xml:space="preserve">Ud</t>
  </si>
  <si>
    <t xml:space="preserve">Caldera mural a gas N, con recuperación de calor por condensación de los productos de la combustión, para calefacción con sistema de combustión FlameFit, para uso interior, cámara de combustión estanca, encendido electrónico, sin llama piloto, preparada para funcionar con gas natural enriquecido con hidrógeno, modelo Thema MiConnect AS 30-CS/1-Cf (N-ES) "SAUNIER DUVAL", potencia en calefacción (50/30°C) de 4,4 a 32,8 kW, potencia en calefacción (80/60°C) de 3,9 a 29,8 kW, rendimiento en calefacción (50/30°C) 107,2%, rendimiento en calefacción (80/60°C) 97%, eficiencia energética clase A, de 740x418x344 mm, con control modulante MiSet Radio (SRT 380f), vía radio, con pantalla táctil, programación de la producción de A.C.S. y de la calefacción, regulación de la temperatura de impulsión por curva de calefacción y sonda de temperatura exterior inalámbrica y control desde smartphone o tablet mediante aplicación para IOS (iPhone y iPad) y Android, placa de conexiones de la caldera y conducto para evacuación de humos.</t>
  </si>
  <si>
    <t xml:space="preserve">mt38cmd004a</t>
  </si>
  <si>
    <t xml:space="preserve">Ud</t>
  </si>
  <si>
    <t xml:space="preserve">Neutralizador de condensados, "SAUNIER DUVAL", para colocar entre la caldera y el tubo de desagüe.</t>
  </si>
  <si>
    <t xml:space="preserve">mt38www010</t>
  </si>
  <si>
    <t xml:space="preserve">Ud</t>
  </si>
  <si>
    <t xml:space="preserve">Material auxiliar para instalaciones de calefacción.</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</si>
  <si>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</si>
  <si>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</si>
  <si>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</si>
  <si>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</si>
  <si>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</si>
  <si>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</si>
  <si>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</si>
  <si>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</si>
  <si>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</si>
  <si>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Costes directos complementarios</t>
  </si>
  <si>
    <t xml:space="preserve">%</t>
  </si>
  <si>
    <t xml:space="preserve">Costes directos complementarios</t>
  </si>
  <si>
    <t xml:space="preserve">Coste de mantenimiento decenal: 3.356,23€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</si>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</sst>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9.50" thickBot="1" customHeight="1">
      <c r="A10" s="1" t="s">
        <v>12</v>
      </c>
      <c r="B10" s="1"/>
      <c r="C10" s="10" t="s">
        <v>13</v>
      </c>
      <c r="D10" s="1" t="s">
        <v>14</v>
      </c>
      <c r="E10" s="11">
        <v>1</v>
      </c>
      <c r="F10" s="12">
        <v>3255</v>
      </c>
      <c r="G10" s="12">
        <f ca="1">ROUND(INDIRECT(ADDRESS(ROW()+(0), COLUMN()+(-2), 1))*INDIRECT(ADDRESS(ROW()+(0), COLUMN()+(-1), 1)), 2)</f>
        <v>3255</v>
      </c>
    </row>
    <row r="11" spans="1:7" ht="24.00" thickBot="1" customHeight="1">
      <c r="A11" s="1" t="s">
        <v>15</v>
      </c>
      <c r="B11" s="1"/>
      <c r="C11" s="10" t="s">
        <v>16</v>
      </c>
      <c r="D11" s="1" t="s">
        <v>17</v>
      </c>
      <c r="E11" s="11">
        <v>1</v>
      </c>
      <c r="F11" s="12">
        <v>70</v>
      </c>
      <c r="G11" s="12">
        <f ca="1">ROUND(INDIRECT(ADDRESS(ROW()+(0), COLUMN()+(-2), 1))*INDIRECT(ADDRESS(ROW()+(0), COLUMN()+(-1), 1)), 2)</f>
        <v>70</v>
      </c>
    </row>
    <row r="12" spans="1:7" ht="13.50" thickBot="1" customHeight="1">
      <c r="A12" s="1" t="s">
        <v>18</v>
      </c>
      <c r="B12" s="1"/>
      <c r="C12" s="10" t="s">
        <v>19</v>
      </c>
      <c r="D12" s="1" t="s">
        <v>20</v>
      </c>
      <c r="E12" s="13">
        <v>1</v>
      </c>
      <c r="F12" s="14">
        <v>1.68</v>
      </c>
      <c r="G12" s="14">
        <f ca="1">ROUND(INDIRECT(ADDRESS(ROW()+(0), COLUMN()+(-2), 1))*INDIRECT(ADDRESS(ROW()+(0), COLUMN()+(-1), 1)), 2)</f>
        <v>1.68</v>
      </c>
    </row>
    <row r="13" spans="1:7" ht="13.50" thickBot="1" customHeight="1">
      <c r="A13" s="15"/>
      <c r="B13" s="15"/>
      <c r="C13" s="15"/>
      <c r="D13" s="15"/>
      <c r="E13" s="9" t="s">
        <v>21</v>
      </c>
      <c r="F13" s="9"/>
      <c r="G13" s="17">
        <f ca="1">ROUND(SUM(INDIRECT(ADDRESS(ROW()+(-1), COLUMN()+(0), 1)),INDIRECT(ADDRESS(ROW()+(-2), COLUMN()+(0), 1)),INDIRECT(ADDRESS(ROW()+(-3), COLUMN()+(0), 1))), 2)</f>
        <v>3326.68</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3</v>
      </c>
      <c r="F15" s="12">
        <v>23.74</v>
      </c>
      <c r="G15" s="12">
        <f ca="1">ROUND(INDIRECT(ADDRESS(ROW()+(0), COLUMN()+(-2), 1))*INDIRECT(ADDRESS(ROW()+(0), COLUMN()+(-1), 1)), 2)</f>
        <v>71.22</v>
      </c>
    </row>
    <row r="16" spans="1:7" ht="13.50" thickBot="1" customHeight="1">
      <c r="A16" s="1" t="s">
        <v>26</v>
      </c>
      <c r="B16" s="1"/>
      <c r="C16" s="10" t="s">
        <v>27</v>
      </c>
      <c r="D16" s="1" t="s">
        <v>28</v>
      </c>
      <c r="E16" s="13">
        <v>3</v>
      </c>
      <c r="F16" s="14">
        <v>21.9</v>
      </c>
      <c r="G16" s="14">
        <f ca="1">ROUND(INDIRECT(ADDRESS(ROW()+(0), COLUMN()+(-2), 1))*INDIRECT(ADDRESS(ROW()+(0), COLUMN()+(-1), 1)), 2)</f>
        <v>65.7</v>
      </c>
    </row>
    <row r="17" spans="1:7" ht="13.50" thickBot="1" customHeight="1">
      <c r="A17" s="15"/>
      <c r="B17" s="15"/>
      <c r="C17" s="15"/>
      <c r="D17" s="15"/>
      <c r="E17" s="9" t="s">
        <v>29</v>
      </c>
      <c r="F17" s="9"/>
      <c r="G17" s="17">
        <f ca="1">ROUND(SUM(INDIRECT(ADDRESS(ROW()+(-1), COLUMN()+(0), 1)),INDIRECT(ADDRESS(ROW()+(-2), COLUMN()+(0), 1))), 2)</f>
        <v>136.92</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3463.6</v>
      </c>
      <c r="G19" s="14">
        <f ca="1">ROUND(INDIRECT(ADDRESS(ROW()+(0), COLUMN()+(-2), 1))*INDIRECT(ADDRESS(ROW()+(0), COLUMN()+(-1), 1))/100, 2)</f>
        <v>69.27</v>
      </c>
    </row>
    <row r="20" spans="1:7" ht="13.50" thickBot="1" customHeight="1">
      <c r="A20" s="21" t="s">
        <v>33</v>
      </c>
      <c r="B20" s="21"/>
      <c r="C20" s="22"/>
      <c r="D20" s="23"/>
      <c r="E20" s="24" t="s">
        <v>34</v>
      </c>
      <c r="F20" s="25"/>
      <c r="G20" s="26">
        <f ca="1">ROUND(SUM(INDIRECT(ADDRESS(ROW()+(-1), COLUMN()+(0), 1)),INDIRECT(ADDRESS(ROW()+(-3), COLUMN()+(0), 1)),INDIRECT(ADDRESS(ROW()+(-7), COLUMN()+(0), 1))), 2)</f>
        <v>3532.87</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